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7795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8" i="1" l="1"/>
  <c r="R9" i="1"/>
  <c r="R7" i="1"/>
  <c r="P9" i="1"/>
  <c r="P10" i="1" s="1"/>
  <c r="L8" i="1" l="1"/>
  <c r="L9" i="1"/>
  <c r="J9" i="1"/>
  <c r="M9" i="1" s="1"/>
  <c r="N9" i="1" s="1"/>
  <c r="Q9" i="1" s="1"/>
  <c r="J8" i="1"/>
  <c r="M8" i="1" s="1"/>
  <c r="M7" i="1"/>
  <c r="L7" i="1"/>
  <c r="N7" i="1" l="1"/>
  <c r="Q7" i="1" s="1"/>
  <c r="N8" i="1"/>
  <c r="Q8" i="1" s="1"/>
  <c r="Q10" i="1"/>
  <c r="N10" i="1" l="1"/>
</calcChain>
</file>

<file path=xl/comments1.xml><?xml version="1.0" encoding="utf-8"?>
<comments xmlns="http://schemas.openxmlformats.org/spreadsheetml/2006/main">
  <authors>
    <author>Тупчиенко Надежда Федоровна</author>
  </authors>
  <commentLis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Тупчиенко Надежда Федоровна:</t>
        </r>
        <r>
          <rPr>
            <sz val="9"/>
            <color indexed="81"/>
            <rFont val="Tahoma"/>
            <family val="2"/>
            <charset val="204"/>
          </rPr>
          <t xml:space="preserve">
Индига</t>
        </r>
      </text>
    </comment>
    <comment ref="P6" authorId="0">
      <text>
        <r>
          <rPr>
            <b/>
            <sz val="9"/>
            <color indexed="81"/>
            <rFont val="Tahoma"/>
            <family val="2"/>
            <charset val="204"/>
          </rPr>
          <t>Тупчиенко Надежда Федоровна:</t>
        </r>
        <r>
          <rPr>
            <sz val="9"/>
            <color indexed="81"/>
            <rFont val="Tahoma"/>
            <family val="2"/>
            <charset val="204"/>
          </rPr>
          <t xml:space="preserve">
заложено в бюджете Искателей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Тупчиенко Надежда Федоровна:</t>
        </r>
        <r>
          <rPr>
            <sz val="9"/>
            <color indexed="81"/>
            <rFont val="Tahoma"/>
            <family val="2"/>
            <charset val="204"/>
          </rPr>
          <t xml:space="preserve">
сос слов Глухова, только в септики, домов 7-8 по 10-12куб.м</t>
        </r>
      </text>
    </comment>
  </commentList>
</comments>
</file>

<file path=xl/sharedStrings.xml><?xml version="1.0" encoding="utf-8"?>
<sst xmlns="http://schemas.openxmlformats.org/spreadsheetml/2006/main" count="10" uniqueCount="9">
  <si>
    <t>ЭОТ 2021</t>
  </si>
  <si>
    <t>Тариф для населения</t>
  </si>
  <si>
    <t>Кол-во, куб.м</t>
  </si>
  <si>
    <t>Выручка, руб.</t>
  </si>
  <si>
    <t>Расходы,руб.</t>
  </si>
  <si>
    <t>Субсидия Искателей,руб.</t>
  </si>
  <si>
    <t>Субсидия Итого,руб.</t>
  </si>
  <si>
    <t>Субсидия сельский населенный пункт,руб.</t>
  </si>
  <si>
    <t>Расчеты для сводного отчета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</si>
</sst>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justify" vertical="top"/>
    </xf>
    <xf numFmtId="43" fontId="0" fillId="0" borderId="1" xfId="0" applyNumberFormat="1" applyFont="1" applyBorder="1" applyAlignment="1">
      <alignment horizontal="center"/>
    </xf>
    <xf numFmtId="43" fontId="1" fillId="0" borderId="1" xfId="0" applyNumberFormat="1" applyFont="1" applyBorder="1"/>
    <xf numFmtId="43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top"/>
    </xf>
    <xf numFmtId="0" fontId="0" fillId="3" borderId="1" xfId="0" applyFill="1" applyBorder="1" applyAlignment="1">
      <alignment horizontal="justify" vertical="top"/>
    </xf>
    <xf numFmtId="43" fontId="0" fillId="0" borderId="1" xfId="0" applyNumberFormat="1" applyBorder="1"/>
    <xf numFmtId="4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H4:R10"/>
  <sheetViews>
    <sheetView tabSelected="1" workbookViewId="0">
      <selection activeCell="L4" sqref="L4:O4"/>
    </sheetView>
  </sheetViews>
  <sheetFormatPr defaultRowHeight="15" x14ac:dyDescent="0.25"/>
  <cols>
    <col min="10" max="10" width="12.42578125" customWidth="1"/>
    <col min="11" max="11" width="12.5703125" customWidth="1"/>
    <col min="12" max="12" width="13.28515625" customWidth="1"/>
    <col min="13" max="13" width="14.140625" customWidth="1"/>
    <col min="14" max="15" width="15.140625" customWidth="1"/>
    <col min="16" max="16" width="17.42578125" customWidth="1"/>
    <col min="17" max="17" width="16.5703125" customWidth="1"/>
    <col min="18" max="18" width="12" customWidth="1"/>
  </cols>
  <sheetData>
    <row r="4" spans="8:18" x14ac:dyDescent="0.25">
      <c r="L4" s="16" t="s">
        <v>8</v>
      </c>
      <c r="M4" s="16"/>
      <c r="N4" s="16"/>
      <c r="O4" s="16"/>
    </row>
    <row r="6" spans="8:18" ht="60" x14ac:dyDescent="0.25">
      <c r="H6" s="13"/>
      <c r="I6" s="1" t="s">
        <v>2</v>
      </c>
      <c r="J6" s="12" t="s">
        <v>0</v>
      </c>
      <c r="K6" s="1" t="s">
        <v>1</v>
      </c>
      <c r="L6" s="12" t="s">
        <v>3</v>
      </c>
      <c r="M6" s="12" t="s">
        <v>4</v>
      </c>
      <c r="N6" s="7" t="s">
        <v>7</v>
      </c>
      <c r="O6" s="1" t="s">
        <v>2</v>
      </c>
      <c r="P6" s="7" t="s">
        <v>5</v>
      </c>
      <c r="Q6" s="7" t="s">
        <v>6</v>
      </c>
    </row>
    <row r="7" spans="8:18" x14ac:dyDescent="0.25">
      <c r="H7" s="11">
        <v>2022</v>
      </c>
      <c r="I7" s="2">
        <v>100</v>
      </c>
      <c r="J7" s="3">
        <v>7365.64</v>
      </c>
      <c r="K7" s="2">
        <v>45.05</v>
      </c>
      <c r="L7" s="4">
        <f>I7*K7</f>
        <v>4505</v>
      </c>
      <c r="M7" s="6">
        <f>I7*J7</f>
        <v>736564</v>
      </c>
      <c r="N7" s="8">
        <f>M7-L7</f>
        <v>732059</v>
      </c>
      <c r="O7" s="3">
        <v>278782.68</v>
      </c>
      <c r="P7" s="8">
        <v>58403000</v>
      </c>
      <c r="Q7" s="9">
        <f>N7+P7</f>
        <v>59135059</v>
      </c>
      <c r="R7" s="15">
        <f>O7+I7</f>
        <v>278882.68</v>
      </c>
    </row>
    <row r="8" spans="8:18" x14ac:dyDescent="0.25">
      <c r="H8" s="11">
        <v>2023</v>
      </c>
      <c r="I8" s="2">
        <v>100</v>
      </c>
      <c r="J8" s="3">
        <f>7365.64*1.038</f>
        <v>7645.5343200000007</v>
      </c>
      <c r="K8" s="2">
        <v>45.05</v>
      </c>
      <c r="L8" s="4">
        <f t="shared" ref="L8:L9" si="0">I8*K8</f>
        <v>4505</v>
      </c>
      <c r="M8" s="6">
        <f t="shared" ref="M8:M9" si="1">I8*J8</f>
        <v>764553.43200000003</v>
      </c>
      <c r="N8" s="8">
        <f t="shared" ref="N8:N9" si="2">M8-L8</f>
        <v>760048.43200000003</v>
      </c>
      <c r="O8" s="3">
        <v>278782.68</v>
      </c>
      <c r="P8" s="8">
        <v>60739100</v>
      </c>
      <c r="Q8" s="9">
        <f t="shared" ref="Q8:Q9" si="3">N8+P8</f>
        <v>61499148.431999996</v>
      </c>
      <c r="R8" s="15">
        <f t="shared" ref="R8:R9" si="4">O8+I8</f>
        <v>278882.68</v>
      </c>
    </row>
    <row r="9" spans="8:18" x14ac:dyDescent="0.25">
      <c r="H9" s="11">
        <v>2024</v>
      </c>
      <c r="I9" s="2">
        <v>100</v>
      </c>
      <c r="J9" s="3">
        <f>7365.64*1.04</f>
        <v>7660.2656000000006</v>
      </c>
      <c r="K9" s="2">
        <v>45.05</v>
      </c>
      <c r="L9" s="4">
        <f t="shared" si="0"/>
        <v>4505</v>
      </c>
      <c r="M9" s="6">
        <f t="shared" si="1"/>
        <v>766026.56</v>
      </c>
      <c r="N9" s="8">
        <f t="shared" si="2"/>
        <v>761521.56</v>
      </c>
      <c r="O9" s="3">
        <v>278782.68</v>
      </c>
      <c r="P9" s="14">
        <f>P8*1.04</f>
        <v>63168664</v>
      </c>
      <c r="Q9" s="9">
        <f t="shared" si="3"/>
        <v>63930185.560000002</v>
      </c>
      <c r="R9" s="15">
        <f t="shared" si="4"/>
        <v>278882.68</v>
      </c>
    </row>
    <row r="10" spans="8:18" x14ac:dyDescent="0.25">
      <c r="N10" s="5">
        <f>SUM(N7:N9)</f>
        <v>2253628.9920000001</v>
      </c>
      <c r="O10" s="5"/>
      <c r="P10" s="5">
        <f>SUM(P7:P9)</f>
        <v>182310764</v>
      </c>
      <c r="Q10" s="10">
        <f>SUM(Q7:Q9)</f>
        <v>184564392.99199998</v>
      </c>
    </row>
  </sheetData>
  <mergeCells count="1">
    <mergeCell ref="L4:O4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Заполярного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Тупчиенко Надежда Федоровна</dc:creator>
  <cp:lastModifiedBy>Малько Валентина Васильевна</cp:lastModifiedBy>
  <cp:lastPrinted>2021-09-24T09:10:51Z</cp:lastPrinted>
  <dcterms:created xsi:type="dcterms:W3CDTF">2021-09-23T11:28:30Z</dcterms:created>
  <dcterms:modified xsi:type="dcterms:W3CDTF">2021-09-27T07:07:11Z</dcterms:modified>
</cp:coreProperties>
</file>